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microridge.sharepoint.com/sites/Marketing_site/Shared Documents/White Papers/MicroRidge Keyboard Wedge and Excel/"/>
    </mc:Choice>
  </mc:AlternateContent>
  <xr:revisionPtr revIDLastSave="1173" documentId="8_{E8D81B18-2177-4629-9408-F1B8182AFE75}" xr6:coauthVersionLast="47" xr6:coauthVersionMax="47" xr10:uidLastSave="{25DCDA76-7AA3-4402-BFFA-5AD4A74EE37A}"/>
  <bookViews>
    <workbookView xWindow="-110" yWindow="-110" windowWidth="38620" windowHeight="21100" activeTab="1" xr2:uid="{CA2CF538-8FCB-468B-972E-0FD867478FE6}"/>
  </bookViews>
  <sheets>
    <sheet name="Simple" sheetId="2" r:id="rId1"/>
    <sheet name="Name Ranges" sheetId="3" r:id="rId2"/>
    <sheet name="Allow Edit" sheetId="1" r:id="rId3"/>
    <sheet name="Locked Cells" sheetId="4" r:id="rId4"/>
    <sheet name="Lkd Cell Data Val" sheetId="5" r:id="rId5"/>
    <sheet name="Cond Format" sheetId="7" r:id="rId6"/>
    <sheet name="Formula" sheetId="9" r:id="rId7"/>
    <sheet name="Offset" sheetId="11" r:id="rId8"/>
  </sheets>
  <definedNames>
    <definedName name="Feature_A" localSheetId="1">'Name Ranges'!$B$4,'Name Ranges'!$B$6,'Name Ranges'!$B$7,'Name Ranges'!$B$3</definedName>
    <definedName name="Feature_B" localSheetId="1">'Name Ranges'!$D$6,'Name Ranges'!$D$7,'Name Ranges'!$D$3</definedName>
    <definedName name="Feature_C" localSheetId="1">'Name Ranges'!$F$4,'Name Ranges'!$F$5,'Name Ranges'!$F$6,'Name Ranges'!$F$7,'Name Ranges'!$F$3</definedName>
    <definedName name="TAB_SIM" localSheetId="2">'Allow Edit'!$D$3,'Allow Edit'!$F$3,'Allow Edit'!$B$4,'Allow Edit'!$D$4,'Allow Edit'!$F$4,'Allow Edit'!$B$5,'Allow Edit'!$D$5,'Allow Edit'!$F$5,'Allow Edit'!$B$6,'Allow Edit'!$D$6,'Allow Edit'!$F$6,'Allow Edit'!$B$7,'Allow Edit'!$D$7,'Allow Edit'!$F$7,'Allow Edit'!$B$3</definedName>
    <definedName name="TAB_SIM" localSheetId="5">'Cond Format'!$D$6,'Cond Format'!$F$6,'Cond Format'!$B$7,'Cond Format'!$D$7,'Cond Format'!$F$7,'Cond Format'!$B$8,'Cond Format'!$D$8,'Cond Format'!$F$8,'Cond Format'!$B$9,'Cond Format'!$D$9,'Cond Format'!$F$9,'Cond Format'!$B$10,'Cond Format'!$D$10,'Cond Format'!$F$10,'Cond Format'!$B$6</definedName>
    <definedName name="TAB_SIM" localSheetId="6">Formula!$D$6,Formula!$F$6,Formula!$B$7,Formula!$D$7,Formula!$F$7,Formula!$B$8,Formula!$D$8,Formula!$F$8,Formula!$B$9,Formula!$D$9,Formula!$F$9,Formula!$B$10,Formula!$D$10,Formula!$F$10,Formula!$B$6</definedName>
    <definedName name="TAB_SIM" localSheetId="4">'Lkd Cell Data Val'!$D$3,'Lkd Cell Data Val'!$F$3,'Lkd Cell Data Val'!$B$4,'Lkd Cell Data Val'!$D$4,'Lkd Cell Data Val'!$F$4,'Lkd Cell Data Val'!$B$5,'Lkd Cell Data Val'!$D$5,'Lkd Cell Data Val'!$F$5,'Lkd Cell Data Val'!$B$6,'Lkd Cell Data Val'!$D$6,'Lkd Cell Data Val'!$F$6,'Lkd Cell Data Val'!$B$7,'Lkd Cell Data Val'!$D$7,'Lkd Cell Data Val'!$F$7,'Lkd Cell Data Val'!$B$3</definedName>
    <definedName name="TAB_SIM" localSheetId="3">'Locked Cells'!$D$3,'Locked Cells'!$F$3,'Locked Cells'!$B$4,'Locked Cells'!$D$4,'Locked Cells'!$F$4,'Locked Cells'!$B$5,'Locked Cells'!$D$5,'Locked Cells'!$F$5,'Locked Cells'!$B$6,'Locked Cells'!$D$6,'Locked Cells'!$F$6,'Locked Cells'!$B$7,'Locked Cells'!$D$7,'Locked Cells'!$F$7,'Locked Cells'!$B$3</definedName>
    <definedName name="TEST" localSheetId="2">'Allow Edit'!$D$3,'Allow Edit'!$B$5,'Allow Edit'!$F$5,'Allow Edit'!$D$7,'Allow Edit'!$B$3</definedName>
    <definedName name="TEST" localSheetId="5">'Cond Format'!$D$6,'Cond Format'!$B$8,'Cond Format'!$F$8,'Cond Format'!$D$10,'Cond Format'!$B$6</definedName>
    <definedName name="TEST" localSheetId="6">Formula!$D$6,Formula!$B$8,Formula!$F$8,Formula!$D$10,Formula!$B$6</definedName>
    <definedName name="TEST" localSheetId="4">'Lkd Cell Data Val'!$D$3,'Lkd Cell Data Val'!$B$5,'Lkd Cell Data Val'!$F$5,'Lkd Cell Data Val'!$D$7,'Lkd Cell Data Val'!$B$3</definedName>
    <definedName name="TEST" localSheetId="3">'Locked Cells'!$D$3,'Locked Cells'!$B$5,'Locked Cells'!$F$5,'Locked Cells'!$D$7,'Locked Cells'!$B$3</definedName>
    <definedName name="TEST" localSheetId="1">'Name Ranges'!$J$13,'Name Ranges'!$K$13,'Name Ranges'!$L$13,'Name Ranges'!$I$14,'Name Ranges'!$J$14,'Name Ranges'!$K$14,'Name Ranges'!$L$14,'Name Ranges'!$I$15,'Name Ranges'!$J$15,'Name Ranges'!$K$15,'Name Ranges'!$L$15,'Name Ranges'!$I$16,'Name Ranges'!$J$16,'Name Ranges'!$K$16,'Name Ranges'!$L$16,'Name Ranges'!$I$13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1" l="1" a="1"/>
  <c r="F2" i="11" s="1"/>
  <c r="H2" i="11" a="1"/>
  <c r="H2" i="11" s="1"/>
  <c r="G2" i="11" a="1"/>
  <c r="G2" i="11" s="1"/>
  <c r="B12" i="9" a="1"/>
  <c r="B12" i="9" s="1"/>
  <c r="B13" i="9" a="1"/>
  <c r="B13" i="9" s="1"/>
  <c r="B14" i="9" l="1"/>
  <c r="F13" i="9" a="1"/>
  <c r="F13" i="9" s="1"/>
  <c r="D13" i="9" a="1"/>
  <c r="D13" i="9" s="1"/>
  <c r="F12" i="9" a="1"/>
  <c r="F12" i="9" s="1"/>
  <c r="D12" i="9" a="1"/>
  <c r="D12" i="9" s="1"/>
  <c r="F14" i="9" l="1"/>
  <c r="D14" i="9"/>
  <c r="F12" i="7" a="1"/>
  <c r="F12" i="7" s="1"/>
  <c r="D12" i="7" a="1"/>
  <c r="D12" i="7" s="1"/>
  <c r="B12" i="7" a="1"/>
  <c r="B12" i="7" s="1"/>
  <c r="C15" i="9" l="1"/>
  <c r="F9" i="5" l="1" a="1"/>
  <c r="F9" i="5" s="1"/>
  <c r="D9" i="5" a="1"/>
  <c r="D9" i="5" s="1"/>
  <c r="B9" i="5" a="1"/>
  <c r="B9" i="5" s="1"/>
  <c r="F9" i="4" a="1"/>
  <c r="F9" i="4" s="1"/>
  <c r="D9" i="4" a="1"/>
  <c r="D9" i="4" s="1"/>
  <c r="B9" i="4" a="1"/>
  <c r="B9" i="4" s="1"/>
  <c r="B9" i="1" a="1"/>
  <c r="B9" i="1" s="1"/>
  <c r="F9" i="1" a="1"/>
  <c r="F9" i="1" s="1"/>
  <c r="D9" i="1" a="1"/>
  <c r="D9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<sst xmlns="http://schemas.openxmlformats.org/spreadsheetml/2006/main" count="112" uniqueCount="30">
  <si>
    <t>MicroRidge Keyboard Wedge Output</t>
  </si>
  <si>
    <t>Point</t>
  </si>
  <si>
    <t>Feature A</t>
  </si>
  <si>
    <t>Feature B</t>
  </si>
  <si>
    <t>Feature C</t>
  </si>
  <si>
    <t>Left 1</t>
  </si>
  <si>
    <t>Top 1</t>
  </si>
  <si>
    <t>Left 2</t>
  </si>
  <si>
    <t>Right 1</t>
  </si>
  <si>
    <t>Bottom 1</t>
  </si>
  <si>
    <t>Right 2</t>
  </si>
  <si>
    <t>Bottom 2</t>
  </si>
  <si>
    <t>Average</t>
  </si>
  <si>
    <t>Note to Operator: only Data Cells may be selected</t>
  </si>
  <si>
    <t>Target</t>
  </si>
  <si>
    <t>±Tol.</t>
  </si>
  <si>
    <t>Data</t>
  </si>
  <si>
    <t>Mean</t>
  </si>
  <si>
    <t>Range</t>
  </si>
  <si>
    <t>Pass/Fail</t>
  </si>
  <si>
    <t>Part Disposition</t>
  </si>
  <si>
    <t>Interface
Reading</t>
  </si>
  <si>
    <t>Label</t>
  </si>
  <si>
    <t>Gage Reading</t>
  </si>
  <si>
    <t>Gage A</t>
  </si>
  <si>
    <t>Gage B</t>
  </si>
  <si>
    <t>Gage C</t>
  </si>
  <si>
    <t>B</t>
  </si>
  <si>
    <t>A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</si>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</sst>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7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sz val="8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58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164" fontId="0" fillId="0" borderId="0" xfId="0" applyNumberFormat="1" applyProtection="1">
      <protection locked="0"/>
    </xf>
    <xf numFmtId="165" fontId="0" fillId="0" borderId="0" xfId="0" applyNumberFormat="1"/>
    <xf numFmtId="164" fontId="0" fillId="0" borderId="0" xfId="0" applyNumberFormat="1"/>
    <xf numFmtId="164" fontId="0" fillId="3" borderId="0" xfId="0" applyNumberFormat="1" applyFill="1"/>
    <xf numFmtId="0" fontId="0" fillId="2" borderId="2" xfId="0" applyFill="1" applyBorder="1" applyAlignment="1">
      <alignment horizontal="center"/>
    </xf>
    <xf numFmtId="164" fontId="0" fillId="0" borderId="3" xfId="0" applyNumberFormat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 applyAlignment="1">
      <alignment horizontal="center"/>
    </xf>
    <xf numFmtId="164" fontId="0" fillId="3" borderId="5" xfId="0" applyNumberFormat="1" applyFill="1" applyBorder="1"/>
    <xf numFmtId="0" fontId="0" fillId="2" borderId="4" xfId="0" applyFill="1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64" fontId="0" fillId="0" borderId="9" xfId="0" applyNumberFormat="1" applyBorder="1" applyProtection="1">
      <protection locked="0"/>
    </xf>
    <xf numFmtId="0" fontId="0" fillId="2" borderId="8" xfId="0" applyFill="1" applyBorder="1"/>
    <xf numFmtId="0" fontId="0" fillId="2" borderId="9" xfId="0" applyFill="1" applyBorder="1"/>
    <xf numFmtId="164" fontId="0" fillId="3" borderId="9" xfId="0" applyNumberFormat="1" applyFill="1" applyBorder="1"/>
    <xf numFmtId="0" fontId="0" fillId="2" borderId="10" xfId="0" applyFill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0" fontId="4" fillId="5" borderId="0" xfId="0" applyFont="1" applyFill="1" applyAlignment="1">
      <alignment horizontal="center" wrapText="1"/>
    </xf>
    <xf numFmtId="0" fontId="4" fillId="5" borderId="0" xfId="0" applyFont="1" applyFill="1" applyAlignment="1">
      <alignment horizontal="center"/>
    </xf>
    <xf numFmtId="164" fontId="5" fillId="4" borderId="0" xfId="0" applyNumberFormat="1" applyFont="1" applyFill="1" applyAlignment="1">
      <alignment horizontal="center"/>
    </xf>
    <xf numFmtId="164" fontId="5" fillId="6" borderId="0" xfId="0" applyNumberFormat="1" applyFont="1" applyFill="1" applyAlignment="1">
      <alignment horizontal="center"/>
    </xf>
    <xf numFmtId="164" fontId="5" fillId="7" borderId="0" xfId="0" applyNumberFormat="1" applyFont="1" applyFill="1" applyAlignment="1">
      <alignment horizontal="center"/>
    </xf>
    <xf numFmtId="0" fontId="6" fillId="8" borderId="0" xfId="0" applyFont="1" applyFill="1"/>
    <xf numFmtId="0" fontId="6" fillId="5" borderId="0" xfId="0" applyFont="1" applyFill="1"/>
    <xf numFmtId="0" fontId="6" fillId="0" borderId="0" xfId="0" applyFont="1"/>
    <xf numFmtId="0" fontId="3" fillId="9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10" borderId="0" xfId="0" applyNumberFormat="1" applyFill="1" applyAlignment="1">
      <alignment horizontal="center"/>
    </xf>
    <xf numFmtId="164" fontId="0" fillId="11" borderId="0" xfId="0" applyNumberFormat="1" applyFill="1" applyAlignment="1">
      <alignment horizontal="center"/>
    </xf>
    <xf numFmtId="164" fontId="0" fillId="12" borderId="0" xfId="0" applyNumberFormat="1" applyFill="1" applyAlignment="1">
      <alignment horizontal="center"/>
    </xf>
    <xf numFmtId="0" fontId="0" fillId="8" borderId="0" xfId="0" applyFill="1"/>
    <xf numFmtId="0" fontId="0" fillId="13" borderId="0" xfId="0" applyFill="1"/>
    <xf numFmtId="0" fontId="0" fillId="8" borderId="0" xfId="0" applyFill="1" applyAlignment="1">
      <alignment horizontal="center"/>
    </xf>
    <xf numFmtId="164" fontId="0" fillId="8" borderId="0" xfId="0" applyNumberFormat="1" applyFill="1"/>
    <xf numFmtId="164" fontId="0" fillId="2" borderId="0" xfId="0" applyNumberFormat="1" applyFill="1" applyAlignment="1">
      <alignment horizontal="center"/>
    </xf>
    <xf numFmtId="0" fontId="1" fillId="0" borderId="1" xfId="1" applyAlignment="1" applyProtection="1">
      <alignment horizontal="center"/>
    </xf>
    <xf numFmtId="0" fontId="2" fillId="2" borderId="0" xfId="0" applyFont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</cellXfs>
  <cellStyles count="2">
    <cellStyle name="Heading 1" xfId="1" builtinId="16"/>
    <cellStyle name="Normal" xfId="0" builtinId="0"/>
  </cellStyles>
  <dxfs count="16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1F0F2-FBB6-46DD-BABA-83C9A0CF2BFA}">
  <dimension ref="A1:G13"/>
  <sheetViews>
    <sheetView zoomScale="145" zoomScaleNormal="145" workbookViewId="0">
      <selection activeCell="C12" sqref="C12"/>
    </sheetView>
  </sheetViews>
  <sheetFormatPr defaultRowHeight="14.5" x14ac:dyDescent="0.35"/>
  <sheetData>
    <row r="1" spans="1:7" ht="20" thickBot="1" x14ac:dyDescent="0.5">
      <c r="A1" s="48" t="s">
        <v>0</v>
      </c>
      <c r="B1" s="48"/>
      <c r="C1" s="48"/>
      <c r="D1" s="48"/>
      <c r="E1" s="48"/>
      <c r="F1" s="48"/>
      <c r="G1" s="48"/>
    </row>
    <row r="2" spans="1:7" ht="15" thickTop="1" x14ac:dyDescent="0.35">
      <c r="A2" s="5"/>
      <c r="B2" s="5"/>
      <c r="C2" s="5"/>
      <c r="D2" s="5"/>
      <c r="E2" s="5"/>
      <c r="F2" s="5"/>
      <c r="G2" s="5"/>
    </row>
    <row r="3" spans="1:7" x14ac:dyDescent="0.35">
      <c r="A3" s="5"/>
    </row>
    <row r="4" spans="1:7" x14ac:dyDescent="0.35">
      <c r="A4" s="5"/>
    </row>
    <row r="5" spans="1:7" x14ac:dyDescent="0.35">
      <c r="A5" s="5"/>
    </row>
    <row r="6" spans="1:7" x14ac:dyDescent="0.35">
      <c r="A6" s="5"/>
    </row>
    <row r="7" spans="1:7" x14ac:dyDescent="0.35">
      <c r="A7" s="5"/>
    </row>
    <row r="8" spans="1:7" x14ac:dyDescent="0.35">
      <c r="A8" s="5"/>
    </row>
    <row r="9" spans="1:7" x14ac:dyDescent="0.35">
      <c r="A9" s="4"/>
    </row>
    <row r="10" spans="1:7" x14ac:dyDescent="0.35">
      <c r="A10" s="4"/>
    </row>
    <row r="11" spans="1:7" x14ac:dyDescent="0.35">
      <c r="A11" s="4"/>
    </row>
    <row r="12" spans="1:7" x14ac:dyDescent="0.35">
      <c r="A12" s="4"/>
    </row>
    <row r="13" spans="1:7" x14ac:dyDescent="0.35">
      <c r="A13" s="4"/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031FD-FB41-4EE6-B8E2-1E9CF2A26649}">
  <dimension ref="A1:G8"/>
  <sheetViews>
    <sheetView tabSelected="1" zoomScale="145" zoomScaleNormal="145" workbookViewId="0">
      <selection activeCell="F14" sqref="F14"/>
    </sheetView>
  </sheetViews>
  <sheetFormatPr defaultRowHeight="14.5" x14ac:dyDescent="0.35"/>
  <cols>
    <col min="7" max="7" width="2.54296875" customWidth="1"/>
  </cols>
  <sheetData>
    <row r="1" spans="1:7" ht="20" thickBot="1" x14ac:dyDescent="0.5">
      <c r="A1" s="48" t="s">
        <v>0</v>
      </c>
      <c r="B1" s="48"/>
      <c r="C1" s="48"/>
      <c r="D1" s="48"/>
      <c r="E1" s="48"/>
      <c r="F1" s="48"/>
      <c r="G1" s="48"/>
    </row>
    <row r="2" spans="1:7" ht="15" thickTop="1" x14ac:dyDescent="0.35">
      <c r="A2" s="1" t="s">
        <v>1</v>
      </c>
      <c r="B2" s="1" t="s">
        <v>2</v>
      </c>
      <c r="C2" s="1" t="s">
        <v>1</v>
      </c>
      <c r="D2" s="1" t="s">
        <v>3</v>
      </c>
      <c r="E2" s="1" t="s">
        <v>1</v>
      </c>
      <c r="F2" s="1" t="s">
        <v>4</v>
      </c>
      <c r="G2" s="2"/>
    </row>
    <row r="3" spans="1:7" x14ac:dyDescent="0.35">
      <c r="A3" s="1" t="s">
        <v>5</v>
      </c>
      <c r="B3" s="3">
        <v>1.9784999999999999</v>
      </c>
      <c r="C3" s="1" t="s">
        <v>6</v>
      </c>
      <c r="D3" s="3">
        <v>1.2815000000000001</v>
      </c>
      <c r="E3" s="1">
        <v>1</v>
      </c>
      <c r="F3" s="3">
        <v>3.9805000000000001</v>
      </c>
      <c r="G3" s="2"/>
    </row>
    <row r="4" spans="1:7" x14ac:dyDescent="0.35">
      <c r="A4" s="1" t="s">
        <v>7</v>
      </c>
      <c r="B4" s="3">
        <v>1.8955</v>
      </c>
      <c r="C4" s="1"/>
      <c r="D4" s="1"/>
      <c r="E4" s="1">
        <v>2</v>
      </c>
      <c r="F4" s="3">
        <v>4.0380000000000003</v>
      </c>
      <c r="G4" s="2"/>
    </row>
    <row r="5" spans="1:7" x14ac:dyDescent="0.35">
      <c r="A5" s="1"/>
      <c r="B5" s="1"/>
      <c r="C5" s="1"/>
      <c r="D5" s="1"/>
      <c r="E5" s="1">
        <v>3</v>
      </c>
      <c r="F5" s="3">
        <v>3.8679999999999999</v>
      </c>
      <c r="G5" s="2"/>
    </row>
    <row r="6" spans="1:7" x14ac:dyDescent="0.35">
      <c r="A6" s="1" t="s">
        <v>8</v>
      </c>
      <c r="B6" s="3">
        <v>2.0114999999999998</v>
      </c>
      <c r="C6" s="1" t="s">
        <v>9</v>
      </c>
      <c r="D6" s="3">
        <v>1.236</v>
      </c>
      <c r="E6" s="1">
        <v>4</v>
      </c>
      <c r="F6" s="3">
        <v>3.9115000000000002</v>
      </c>
      <c r="G6" s="2"/>
    </row>
    <row r="7" spans="1:7" x14ac:dyDescent="0.35">
      <c r="A7" s="1" t="s">
        <v>10</v>
      </c>
      <c r="B7" s="3">
        <v>2.1044999999999998</v>
      </c>
      <c r="C7" s="1" t="s">
        <v>11</v>
      </c>
      <c r="D7" s="3">
        <v>1.3580000000000001</v>
      </c>
      <c r="E7" s="1">
        <v>5</v>
      </c>
      <c r="F7" s="3">
        <v>4.0279999999999996</v>
      </c>
      <c r="G7" s="2"/>
    </row>
    <row r="8" spans="1:7" x14ac:dyDescent="0.35">
      <c r="A8" s="2"/>
      <c r="B8" s="2"/>
      <c r="C8" s="2"/>
      <c r="D8" s="2"/>
      <c r="E8" s="2"/>
      <c r="F8" s="2"/>
      <c r="G8" s="2"/>
    </row>
  </sheetData>
  <sheetProtection selectLockedCells="1"/>
  <protectedRanges>
    <protectedRange sqref="B3:B7" name="Feature A" securityDescriptor="O:WDG:WDD:(A;;CC;;;WD)"/>
    <protectedRange sqref="D3:D7 F3:F7" name="Feature B and C" securityDescriptor="O:WDG:WDD:(A;;CC;;;WD)"/>
  </protectedRanges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D53ED-4AD4-46A2-8AC6-56E1F0AF7EBE}">
  <dimension ref="A1:G10"/>
  <sheetViews>
    <sheetView zoomScale="145" zoomScaleNormal="145" workbookViewId="0">
      <selection activeCell="J9" sqref="J9"/>
    </sheetView>
  </sheetViews>
  <sheetFormatPr defaultRowHeight="14.5" x14ac:dyDescent="0.35"/>
  <cols>
    <col min="7" max="7" width="2.54296875" customWidth="1"/>
  </cols>
  <sheetData>
    <row r="1" spans="1:7" ht="20" thickBot="1" x14ac:dyDescent="0.5">
      <c r="A1" s="48" t="s">
        <v>0</v>
      </c>
      <c r="B1" s="48"/>
      <c r="C1" s="48"/>
      <c r="D1" s="48"/>
      <c r="E1" s="48"/>
      <c r="F1" s="48"/>
      <c r="G1" s="48"/>
    </row>
    <row r="2" spans="1:7" ht="15" thickTop="1" x14ac:dyDescent="0.35">
      <c r="A2" s="1" t="s">
        <v>1</v>
      </c>
      <c r="B2" s="1" t="s">
        <v>2</v>
      </c>
      <c r="C2" s="1" t="s">
        <v>1</v>
      </c>
      <c r="D2" s="1" t="s">
        <v>3</v>
      </c>
      <c r="E2" s="1" t="s">
        <v>1</v>
      </c>
      <c r="F2" s="1" t="s">
        <v>4</v>
      </c>
      <c r="G2" s="2"/>
    </row>
    <row r="3" spans="1:7" x14ac:dyDescent="0.35">
      <c r="A3" s="1">
        <v>1</v>
      </c>
      <c r="B3" s="5">
        <v>2.5000000000000001E-3</v>
      </c>
      <c r="C3" s="1">
        <v>1</v>
      </c>
      <c r="D3" s="5">
        <v>6.0000000000000001E-3</v>
      </c>
      <c r="E3" s="1">
        <v>1</v>
      </c>
      <c r="F3" s="5">
        <v>4.4999999999999997E-3</v>
      </c>
      <c r="G3" s="2"/>
    </row>
    <row r="4" spans="1:7" x14ac:dyDescent="0.35">
      <c r="A4" s="1">
        <v>2</v>
      </c>
      <c r="B4" s="5">
        <v>3.5000000000000001E-3</v>
      </c>
      <c r="C4" s="1">
        <v>2</v>
      </c>
      <c r="D4" s="5">
        <v>6.4999999999999997E-3</v>
      </c>
      <c r="E4" s="1">
        <v>2</v>
      </c>
      <c r="F4" s="5">
        <v>4.0000000000000001E-3</v>
      </c>
      <c r="G4" s="2"/>
    </row>
    <row r="5" spans="1:7" x14ac:dyDescent="0.35">
      <c r="A5" s="1">
        <v>3</v>
      </c>
      <c r="B5" s="5">
        <v>4.0000000000000001E-3</v>
      </c>
      <c r="C5" s="1">
        <v>3</v>
      </c>
      <c r="D5" s="5">
        <v>5.4999999999999997E-3</v>
      </c>
      <c r="E5" s="1">
        <v>3</v>
      </c>
      <c r="F5" s="5">
        <v>4.0000000000000001E-3</v>
      </c>
      <c r="G5" s="2"/>
    </row>
    <row r="6" spans="1:7" x14ac:dyDescent="0.35">
      <c r="A6" s="1">
        <v>4</v>
      </c>
      <c r="B6" s="5">
        <v>4.4999999999999997E-3</v>
      </c>
      <c r="C6" s="1">
        <v>4</v>
      </c>
      <c r="D6" s="5">
        <v>5.0000000000000001E-3</v>
      </c>
      <c r="E6" s="1">
        <v>4</v>
      </c>
      <c r="F6" s="5">
        <v>4.0000000000000001E-3</v>
      </c>
      <c r="G6" s="2"/>
    </row>
    <row r="7" spans="1:7" x14ac:dyDescent="0.35">
      <c r="A7" s="1">
        <v>5</v>
      </c>
      <c r="B7" s="5">
        <v>5.0000000000000001E-3</v>
      </c>
      <c r="C7" s="1">
        <v>5</v>
      </c>
      <c r="D7" s="5">
        <v>4.4999999999999997E-3</v>
      </c>
      <c r="E7" s="1">
        <v>5</v>
      </c>
      <c r="F7" s="5">
        <v>4.0000000000000001E-3</v>
      </c>
      <c r="G7" s="2"/>
    </row>
    <row r="8" spans="1:7" x14ac:dyDescent="0.35">
      <c r="A8" s="2"/>
      <c r="B8" s="2"/>
      <c r="C8" s="2"/>
      <c r="D8" s="2"/>
      <c r="E8" s="2"/>
      <c r="F8" s="2"/>
      <c r="G8" s="2"/>
    </row>
    <row r="9" spans="1:7" x14ac:dyDescent="0.35">
      <c r="A9" s="1" t="s">
        <v>12</v>
      </c>
      <c r="B9" s="6" cm="1">
        <f t="array" ref="B9">IF(OR(B3:B7=""),"MEASURE",AVERAGE(B3:B7))</f>
        <v>3.8999999999999998E-3</v>
      </c>
      <c r="C9" s="2"/>
      <c r="D9" s="6" cm="1">
        <f t="array" ref="D9">IF(OR(D3:D7=""),"MEASURE",AVERAGE(D3:D7))</f>
        <v>5.5000000000000005E-3</v>
      </c>
      <c r="E9" s="2"/>
      <c r="F9" s="6" cm="1">
        <f t="array" ref="F9">IF(OR(F3:F7=""),"MEASURE",AVERAGE(F3:F7))</f>
        <v>4.1000000000000003E-3</v>
      </c>
      <c r="G9" s="2"/>
    </row>
    <row r="10" spans="1:7" x14ac:dyDescent="0.35">
      <c r="A10" s="2"/>
      <c r="B10" s="2"/>
      <c r="C10" s="2"/>
      <c r="D10" s="2"/>
      <c r="E10" s="2"/>
      <c r="F10" s="2"/>
      <c r="G10" s="2"/>
    </row>
  </sheetData>
  <sheetProtection sheet="1" pivotTables="0"/>
  <protectedRanges>
    <protectedRange sqref="B3:B7" name="Feature A"/>
    <protectedRange sqref="D3:D7 F3:F7" name="Feature B and C"/>
  </protectedRanges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1EEB9-7BD7-42E3-B2E9-9E488A35F331}">
  <dimension ref="A1:G10"/>
  <sheetViews>
    <sheetView zoomScale="145" zoomScaleNormal="145" workbookViewId="0">
      <selection activeCell="B3" sqref="B3"/>
    </sheetView>
  </sheetViews>
  <sheetFormatPr defaultRowHeight="14.5" x14ac:dyDescent="0.35"/>
  <cols>
    <col min="7" max="7" width="2.54296875" customWidth="1"/>
  </cols>
  <sheetData>
    <row r="1" spans="1:7" ht="20" thickBot="1" x14ac:dyDescent="0.5">
      <c r="A1" s="48" t="s">
        <v>0</v>
      </c>
      <c r="B1" s="48"/>
      <c r="C1" s="48"/>
      <c r="D1" s="48"/>
      <c r="E1" s="48"/>
      <c r="F1" s="48"/>
      <c r="G1" s="48"/>
    </row>
    <row r="2" spans="1:7" ht="15" thickTop="1" x14ac:dyDescent="0.35">
      <c r="A2" s="1" t="s">
        <v>1</v>
      </c>
      <c r="B2" s="1" t="s">
        <v>2</v>
      </c>
      <c r="C2" s="1" t="s">
        <v>1</v>
      </c>
      <c r="D2" s="1" t="s">
        <v>3</v>
      </c>
      <c r="E2" s="1" t="s">
        <v>1</v>
      </c>
      <c r="F2" s="1" t="s">
        <v>4</v>
      </c>
      <c r="G2" s="2"/>
    </row>
    <row r="3" spans="1:7" x14ac:dyDescent="0.35">
      <c r="A3" s="1">
        <v>1</v>
      </c>
      <c r="B3" s="3">
        <v>4.4999999999999997E-3</v>
      </c>
      <c r="C3" s="1">
        <v>1</v>
      </c>
      <c r="D3" s="3">
        <v>4.0000000000000001E-3</v>
      </c>
      <c r="E3" s="1">
        <v>1</v>
      </c>
      <c r="F3" s="3">
        <v>4.0000000000000001E-3</v>
      </c>
      <c r="G3" s="2"/>
    </row>
    <row r="4" spans="1:7" x14ac:dyDescent="0.35">
      <c r="A4" s="1">
        <v>2</v>
      </c>
      <c r="B4" s="3">
        <v>4.0000000000000001E-3</v>
      </c>
      <c r="C4" s="1">
        <v>2</v>
      </c>
      <c r="D4" s="3">
        <v>4.0000000000000001E-3</v>
      </c>
      <c r="E4" s="1">
        <v>2</v>
      </c>
      <c r="F4" s="3">
        <v>4.0000000000000001E-3</v>
      </c>
      <c r="G4" s="2"/>
    </row>
    <row r="5" spans="1:7" x14ac:dyDescent="0.35">
      <c r="A5" s="1">
        <v>3</v>
      </c>
      <c r="B5" s="3">
        <v>4.0000000000000001E-3</v>
      </c>
      <c r="C5" s="1">
        <v>3</v>
      </c>
      <c r="D5" s="3">
        <v>4.0000000000000001E-3</v>
      </c>
      <c r="E5" s="1">
        <v>3</v>
      </c>
      <c r="F5" s="3">
        <v>4.0000000000000001E-3</v>
      </c>
      <c r="G5" s="2"/>
    </row>
    <row r="6" spans="1:7" x14ac:dyDescent="0.35">
      <c r="A6" s="1">
        <v>4</v>
      </c>
      <c r="B6" s="3">
        <v>3.5000000000000001E-3</v>
      </c>
      <c r="C6" s="1">
        <v>4</v>
      </c>
      <c r="D6" s="3">
        <v>4.0000000000000001E-3</v>
      </c>
      <c r="E6" s="1">
        <v>4</v>
      </c>
      <c r="F6" s="3">
        <v>4.4999999999999997E-3</v>
      </c>
      <c r="G6" s="2"/>
    </row>
    <row r="7" spans="1:7" x14ac:dyDescent="0.35">
      <c r="A7" s="1">
        <v>5</v>
      </c>
      <c r="B7" s="3">
        <v>3.5000000000000001E-3</v>
      </c>
      <c r="C7" s="1">
        <v>5</v>
      </c>
      <c r="D7" s="3">
        <v>4.0000000000000001E-3</v>
      </c>
      <c r="E7" s="1">
        <v>5</v>
      </c>
      <c r="F7" s="3">
        <v>4.0000000000000001E-3</v>
      </c>
      <c r="G7" s="2"/>
    </row>
    <row r="8" spans="1:7" x14ac:dyDescent="0.35">
      <c r="A8" s="2"/>
      <c r="B8" s="2"/>
      <c r="C8" s="2"/>
      <c r="D8" s="2"/>
      <c r="E8" s="2"/>
      <c r="F8" s="2"/>
      <c r="G8" s="2"/>
    </row>
    <row r="9" spans="1:7" x14ac:dyDescent="0.35">
      <c r="A9" s="1" t="s">
        <v>12</v>
      </c>
      <c r="B9" s="6" cm="1">
        <f t="array" ref="B9">IF(OR(B3:B7=""),"MEASURE",AVERAGE(B3:B7))</f>
        <v>3.8999999999999998E-3</v>
      </c>
      <c r="C9" s="2"/>
      <c r="D9" s="6" cm="1">
        <f t="array" ref="D9">IF(OR(D3:D7=""),"MEASURE",AVERAGE(D3:D7))</f>
        <v>4.0000000000000001E-3</v>
      </c>
      <c r="E9" s="2"/>
      <c r="F9" s="6" cm="1">
        <f t="array" ref="F9">IF(OR(F3:F7=""),"MEASURE",AVERAGE(F3:F7))</f>
        <v>4.1000000000000003E-3</v>
      </c>
      <c r="G9" s="2"/>
    </row>
    <row r="10" spans="1:7" x14ac:dyDescent="0.35">
      <c r="A10" s="49" t="s">
        <v>13</v>
      </c>
      <c r="B10" s="49"/>
      <c r="C10" s="49"/>
      <c r="D10" s="49"/>
      <c r="E10" s="49"/>
      <c r="F10" s="49"/>
      <c r="G10" s="49"/>
    </row>
  </sheetData>
  <sheetProtection sheet="1" selectLockedCells="1" pivotTables="0"/>
  <mergeCells count="2">
    <mergeCell ref="A1:G1"/>
    <mergeCell ref="A10:G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E988-5189-4EE7-B43B-1ACD932A2F95}">
  <dimension ref="A1:G10"/>
  <sheetViews>
    <sheetView zoomScale="145" zoomScaleNormal="145" workbookViewId="0">
      <selection sqref="A1:G1"/>
    </sheetView>
  </sheetViews>
  <sheetFormatPr defaultRowHeight="14.5" x14ac:dyDescent="0.35"/>
  <cols>
    <col min="7" max="7" width="2.54296875" customWidth="1"/>
  </cols>
  <sheetData>
    <row r="1" spans="1:7" ht="20" thickBot="1" x14ac:dyDescent="0.5">
      <c r="A1" s="48" t="s">
        <v>0</v>
      </c>
      <c r="B1" s="48"/>
      <c r="C1" s="48"/>
      <c r="D1" s="48"/>
      <c r="E1" s="48"/>
      <c r="F1" s="48"/>
      <c r="G1" s="48"/>
    </row>
    <row r="2" spans="1:7" ht="15" thickTop="1" x14ac:dyDescent="0.35">
      <c r="A2" s="1" t="s">
        <v>1</v>
      </c>
      <c r="B2" s="1" t="s">
        <v>2</v>
      </c>
      <c r="C2" s="1" t="s">
        <v>1</v>
      </c>
      <c r="D2" s="1" t="s">
        <v>3</v>
      </c>
      <c r="E2" s="1" t="s">
        <v>1</v>
      </c>
      <c r="F2" s="1" t="s">
        <v>4</v>
      </c>
      <c r="G2" s="2"/>
    </row>
    <row r="3" spans="1:7" x14ac:dyDescent="0.35">
      <c r="A3" s="1">
        <v>1</v>
      </c>
      <c r="B3" s="3">
        <v>0.99050000000000005</v>
      </c>
      <c r="C3" s="1">
        <v>1</v>
      </c>
      <c r="D3" s="3">
        <v>1.9045000000000001</v>
      </c>
      <c r="E3" s="1">
        <v>1</v>
      </c>
      <c r="F3" s="3">
        <v>2.9790000000000001</v>
      </c>
      <c r="G3" s="2"/>
    </row>
    <row r="4" spans="1:7" x14ac:dyDescent="0.35">
      <c r="A4" s="1">
        <v>2</v>
      </c>
      <c r="B4" s="3">
        <v>1.046</v>
      </c>
      <c r="C4" s="1">
        <v>2</v>
      </c>
      <c r="D4" s="3">
        <v>1.9730000000000001</v>
      </c>
      <c r="E4" s="1">
        <v>2</v>
      </c>
      <c r="F4" s="3">
        <v>3.0840000000000001</v>
      </c>
      <c r="G4" s="2"/>
    </row>
    <row r="5" spans="1:7" x14ac:dyDescent="0.35">
      <c r="A5" s="1">
        <v>3</v>
      </c>
      <c r="B5" s="3">
        <v>0.98550000000000004</v>
      </c>
      <c r="C5" s="1">
        <v>3</v>
      </c>
      <c r="D5" s="3">
        <v>2.0695000000000001</v>
      </c>
      <c r="E5" s="1">
        <v>3</v>
      </c>
      <c r="F5" s="3">
        <v>4.0834999999999999</v>
      </c>
      <c r="G5" s="2"/>
    </row>
    <row r="6" spans="1:7" x14ac:dyDescent="0.35">
      <c r="A6" s="1">
        <v>4</v>
      </c>
      <c r="B6" s="3">
        <v>0.95650000000000002</v>
      </c>
      <c r="C6" s="1">
        <v>4</v>
      </c>
      <c r="D6" s="3">
        <v>1.9295</v>
      </c>
      <c r="E6" s="1">
        <v>4</v>
      </c>
      <c r="F6" s="3">
        <v>2.9685000000000001</v>
      </c>
      <c r="G6" s="2"/>
    </row>
    <row r="7" spans="1:7" x14ac:dyDescent="0.35">
      <c r="A7" s="1">
        <v>5</v>
      </c>
      <c r="B7" s="3">
        <v>1.02</v>
      </c>
      <c r="C7" s="1">
        <v>5</v>
      </c>
      <c r="D7" s="3">
        <v>1.8474999999999999</v>
      </c>
      <c r="E7" s="1">
        <v>5</v>
      </c>
      <c r="F7" s="3">
        <v>3.1564999999999999</v>
      </c>
      <c r="G7" s="2"/>
    </row>
    <row r="8" spans="1:7" x14ac:dyDescent="0.35">
      <c r="A8" s="2"/>
      <c r="B8" s="2"/>
      <c r="C8" s="2"/>
      <c r="D8" s="2"/>
      <c r="E8" s="2"/>
      <c r="F8" s="2"/>
      <c r="G8" s="2"/>
    </row>
    <row r="9" spans="1:7" x14ac:dyDescent="0.35">
      <c r="A9" s="1" t="s">
        <v>12</v>
      </c>
      <c r="B9" s="6" cm="1">
        <f t="array" ref="B9">IF(OR(B3:B7=""),"MEASURE",AVERAGE(B3:B7))</f>
        <v>0.99970000000000003</v>
      </c>
      <c r="C9" s="2"/>
      <c r="D9" s="6" cm="1">
        <f t="array" ref="D9">IF(OR(D3:D7=""),"MEASURE",AVERAGE(D3:D7))</f>
        <v>1.9448000000000001</v>
      </c>
      <c r="E9" s="2"/>
      <c r="F9" s="6" cm="1">
        <f t="array" ref="F9">IF(OR(F3:F7=""),"MEASURE",AVERAGE(F3:F7))</f>
        <v>3.2542999999999997</v>
      </c>
      <c r="G9" s="2"/>
    </row>
    <row r="10" spans="1:7" x14ac:dyDescent="0.35">
      <c r="A10" s="49" t="s">
        <v>13</v>
      </c>
      <c r="B10" s="49"/>
      <c r="C10" s="49"/>
      <c r="D10" s="49"/>
      <c r="E10" s="49"/>
      <c r="F10" s="49"/>
      <c r="G10" s="49"/>
    </row>
  </sheetData>
  <sheetProtection selectLockedCells="1" pivotTables="0"/>
  <mergeCells count="2">
    <mergeCell ref="A1:G1"/>
    <mergeCell ref="A10:G10"/>
  </mergeCells>
  <dataValidations count="1">
    <dataValidation type="decimal" errorStyle="warning" allowBlank="1" showInputMessage="1" showErrorMessage="1" errorTitle="Check input" error="Data exceed expected range: 0 - 4" promptTitle="Data Entry Limits" prompt="Wedge input data limited: 0 - 4" sqref="B3:B7 D3:D7 F3:F7" xr:uid="{5C18AD03-AD22-408E-AEAE-2C92494AE685}">
      <formula1>0</formula1>
      <formula2>4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1E4A7-40F1-4F9B-8B58-64057DEE416C}">
  <dimension ref="A1:G13"/>
  <sheetViews>
    <sheetView zoomScale="145" zoomScaleNormal="145" workbookViewId="0">
      <selection activeCell="E28" sqref="E28"/>
    </sheetView>
  </sheetViews>
  <sheetFormatPr defaultRowHeight="14.5" x14ac:dyDescent="0.35"/>
  <cols>
    <col min="7" max="7" width="2.54296875" customWidth="1"/>
  </cols>
  <sheetData>
    <row r="1" spans="1:7" ht="20" thickBot="1" x14ac:dyDescent="0.5">
      <c r="A1" s="48" t="s">
        <v>0</v>
      </c>
      <c r="B1" s="48"/>
      <c r="C1" s="48"/>
      <c r="D1" s="48"/>
      <c r="E1" s="48"/>
      <c r="F1" s="48"/>
      <c r="G1" s="48"/>
    </row>
    <row r="2" spans="1:7" ht="15" thickTop="1" x14ac:dyDescent="0.35">
      <c r="A2" s="50" t="s">
        <v>2</v>
      </c>
      <c r="B2" s="51"/>
      <c r="C2" s="50" t="s">
        <v>3</v>
      </c>
      <c r="D2" s="51"/>
      <c r="E2" s="50" t="s">
        <v>4</v>
      </c>
      <c r="F2" s="51"/>
      <c r="G2" s="2"/>
    </row>
    <row r="3" spans="1:7" x14ac:dyDescent="0.35">
      <c r="A3" s="16" t="s">
        <v>14</v>
      </c>
      <c r="B3" s="15">
        <v>1</v>
      </c>
      <c r="C3" s="16" t="s">
        <v>14</v>
      </c>
      <c r="D3" s="15">
        <v>2</v>
      </c>
      <c r="E3" s="16" t="s">
        <v>14</v>
      </c>
      <c r="F3" s="15">
        <v>3</v>
      </c>
      <c r="G3" s="2"/>
    </row>
    <row r="4" spans="1:7" x14ac:dyDescent="0.35">
      <c r="A4" s="16" t="s">
        <v>15</v>
      </c>
      <c r="B4" s="14">
        <v>0.05</v>
      </c>
      <c r="C4" s="16" t="s">
        <v>15</v>
      </c>
      <c r="D4" s="14">
        <v>0.05</v>
      </c>
      <c r="E4" s="16" t="s">
        <v>15</v>
      </c>
      <c r="F4" s="14">
        <v>0.05</v>
      </c>
      <c r="G4" s="2"/>
    </row>
    <row r="5" spans="1:7" x14ac:dyDescent="0.35">
      <c r="A5" s="16" t="s">
        <v>1</v>
      </c>
      <c r="B5" s="17" t="s">
        <v>16</v>
      </c>
      <c r="C5" s="16" t="s">
        <v>1</v>
      </c>
      <c r="D5" s="17" t="s">
        <v>16</v>
      </c>
      <c r="E5" s="16" t="s">
        <v>1</v>
      </c>
      <c r="F5" s="17" t="s">
        <v>16</v>
      </c>
      <c r="G5" s="2"/>
    </row>
    <row r="6" spans="1:7" x14ac:dyDescent="0.35">
      <c r="A6" s="7">
        <v>1</v>
      </c>
      <c r="B6" s="8">
        <v>0.99050000000000005</v>
      </c>
      <c r="C6" s="7">
        <v>1</v>
      </c>
      <c r="D6" s="8">
        <v>1.9045000000000001</v>
      </c>
      <c r="E6" s="7">
        <v>1</v>
      </c>
      <c r="F6" s="8">
        <v>2.9790000000000001</v>
      </c>
      <c r="G6" s="2"/>
    </row>
    <row r="7" spans="1:7" x14ac:dyDescent="0.35">
      <c r="A7" s="7">
        <v>2</v>
      </c>
      <c r="B7" s="8">
        <v>1.046</v>
      </c>
      <c r="C7" s="7">
        <v>2</v>
      </c>
      <c r="D7" s="8">
        <v>1.9730000000000001</v>
      </c>
      <c r="E7" s="7">
        <v>2</v>
      </c>
      <c r="F7" s="8">
        <v>3.0840000000000001</v>
      </c>
      <c r="G7" s="2"/>
    </row>
    <row r="8" spans="1:7" x14ac:dyDescent="0.35">
      <c r="A8" s="7">
        <v>3</v>
      </c>
      <c r="B8" s="8">
        <v>0.98550000000000004</v>
      </c>
      <c r="C8" s="7">
        <v>3</v>
      </c>
      <c r="D8" s="8">
        <v>2.0695000000000001</v>
      </c>
      <c r="E8" s="7">
        <v>3</v>
      </c>
      <c r="F8" s="8">
        <v>4.0834999999999999</v>
      </c>
      <c r="G8" s="2"/>
    </row>
    <row r="9" spans="1:7" x14ac:dyDescent="0.35">
      <c r="A9" s="7">
        <v>4</v>
      </c>
      <c r="B9" s="8">
        <v>0.95650000000000002</v>
      </c>
      <c r="C9" s="7">
        <v>4</v>
      </c>
      <c r="D9" s="8">
        <v>1.9295</v>
      </c>
      <c r="E9" s="7">
        <v>4</v>
      </c>
      <c r="F9" s="8">
        <v>2.9685000000000001</v>
      </c>
      <c r="G9" s="2"/>
    </row>
    <row r="10" spans="1:7" x14ac:dyDescent="0.35">
      <c r="A10" s="7">
        <v>5</v>
      </c>
      <c r="B10" s="8">
        <v>1.02</v>
      </c>
      <c r="C10" s="7">
        <v>5</v>
      </c>
      <c r="D10" s="8">
        <v>1.8474999999999999</v>
      </c>
      <c r="E10" s="7">
        <v>5</v>
      </c>
      <c r="F10" s="8">
        <v>3.1564999999999999</v>
      </c>
      <c r="G10" s="2"/>
    </row>
    <row r="11" spans="1:7" x14ac:dyDescent="0.35">
      <c r="A11" s="9"/>
      <c r="B11" s="10"/>
      <c r="C11" s="9"/>
      <c r="D11" s="10"/>
      <c r="E11" s="9"/>
      <c r="F11" s="10"/>
      <c r="G11" s="2"/>
    </row>
    <row r="12" spans="1:7" x14ac:dyDescent="0.35">
      <c r="A12" s="11" t="s">
        <v>12</v>
      </c>
      <c r="B12" s="12" cm="1">
        <f t="array" ref="B12">IF(OR(B6:B10=""),"MEASURE",AVERAGE(B6:B10))</f>
        <v>0.99970000000000003</v>
      </c>
      <c r="C12" s="13"/>
      <c r="D12" s="12" cm="1">
        <f t="array" ref="D12">IF(OR(D6:D10=""),"MEASURE",AVERAGE(D6:D10))</f>
        <v>1.9448000000000001</v>
      </c>
      <c r="E12" s="13"/>
      <c r="F12" s="12" cm="1">
        <f t="array" ref="F12">IF(OR(F6:F10=""),"MEASURE",AVERAGE(F6:F10))</f>
        <v>3.2542999999999997</v>
      </c>
      <c r="G12" s="2"/>
    </row>
    <row r="13" spans="1:7" x14ac:dyDescent="0.35">
      <c r="A13" s="49" t="s">
        <v>13</v>
      </c>
      <c r="B13" s="49"/>
      <c r="C13" s="49"/>
      <c r="D13" s="49"/>
      <c r="E13" s="49"/>
      <c r="F13" s="49"/>
      <c r="G13" s="49"/>
    </row>
  </sheetData>
  <sheetProtection selectLockedCells="1" pivotTables="0"/>
  <mergeCells count="5">
    <mergeCell ref="A1:G1"/>
    <mergeCell ref="A13:G13"/>
    <mergeCell ref="E2:F2"/>
    <mergeCell ref="C2:D2"/>
    <mergeCell ref="A2:B2"/>
  </mergeCells>
  <conditionalFormatting sqref="B6:B10">
    <cfRule type="cellIs" dxfId="15" priority="6" operator="greaterThan">
      <formula>$B$3+$B$4</formula>
    </cfRule>
    <cfRule type="cellIs" dxfId="14" priority="7" operator="lessThan">
      <formula>$B$3-$B$4</formula>
    </cfRule>
    <cfRule type="cellIs" dxfId="13" priority="9" operator="between">
      <formula>$B$3-$B$4</formula>
      <formula>"$B$3+$B$4"</formula>
    </cfRule>
  </conditionalFormatting>
  <conditionalFormatting sqref="D6:D10">
    <cfRule type="cellIs" dxfId="12" priority="4" operator="greaterThan">
      <formula>$D$3+$D$4</formula>
    </cfRule>
    <cfRule type="cellIs" dxfId="11" priority="5" operator="lessThan">
      <formula>$D$3-$D$4</formula>
    </cfRule>
    <cfRule type="cellIs" dxfId="10" priority="8" operator="between">
      <formula>$D$3-$D$4</formula>
      <formula>"$D$3+$D$4"</formula>
    </cfRule>
  </conditionalFormatting>
  <conditionalFormatting sqref="F6:F10">
    <cfRule type="cellIs" dxfId="9" priority="1" operator="lessThan">
      <formula>$F$3-$F$4</formula>
    </cfRule>
    <cfRule type="cellIs" dxfId="8" priority="2" operator="greaterThan">
      <formula>$F$3+$F$4</formula>
    </cfRule>
    <cfRule type="cellIs" dxfId="7" priority="3" operator="between">
      <formula>$F$3-$F$4</formula>
      <formula>$F$3+$F$4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635F4-A0BD-474C-BC9C-33B769626165}">
  <dimension ref="A1:G15"/>
  <sheetViews>
    <sheetView zoomScale="145" zoomScaleNormal="145" workbookViewId="0">
      <selection activeCell="B8" sqref="B8"/>
    </sheetView>
  </sheetViews>
  <sheetFormatPr defaultRowHeight="14.5" x14ac:dyDescent="0.35"/>
  <cols>
    <col min="7" max="7" width="2.54296875" customWidth="1"/>
  </cols>
  <sheetData>
    <row r="1" spans="1:7" ht="20" thickBot="1" x14ac:dyDescent="0.5">
      <c r="A1" s="48" t="s">
        <v>0</v>
      </c>
      <c r="B1" s="48"/>
      <c r="C1" s="48"/>
      <c r="D1" s="48"/>
      <c r="E1" s="48"/>
      <c r="F1" s="48"/>
      <c r="G1" s="48"/>
    </row>
    <row r="2" spans="1:7" ht="15" thickTop="1" x14ac:dyDescent="0.35">
      <c r="A2" s="52" t="s">
        <v>2</v>
      </c>
      <c r="B2" s="53"/>
      <c r="C2" s="52" t="s">
        <v>3</v>
      </c>
      <c r="D2" s="53"/>
      <c r="E2" s="52" t="s">
        <v>4</v>
      </c>
      <c r="F2" s="53"/>
      <c r="G2" s="2"/>
    </row>
    <row r="3" spans="1:7" x14ac:dyDescent="0.35">
      <c r="A3" s="18" t="s">
        <v>14</v>
      </c>
      <c r="B3" s="19">
        <v>1</v>
      </c>
      <c r="C3" s="18" t="s">
        <v>14</v>
      </c>
      <c r="D3" s="19">
        <v>2</v>
      </c>
      <c r="E3" s="18" t="s">
        <v>14</v>
      </c>
      <c r="F3" s="19">
        <v>3</v>
      </c>
      <c r="G3" s="2"/>
    </row>
    <row r="4" spans="1:7" x14ac:dyDescent="0.35">
      <c r="A4" s="18" t="s">
        <v>15</v>
      </c>
      <c r="B4" s="20">
        <v>0.05</v>
      </c>
      <c r="C4" s="18" t="s">
        <v>15</v>
      </c>
      <c r="D4" s="20">
        <v>0.05</v>
      </c>
      <c r="E4" s="18" t="s">
        <v>15</v>
      </c>
      <c r="F4" s="20">
        <v>0.05</v>
      </c>
      <c r="G4" s="2"/>
    </row>
    <row r="5" spans="1:7" x14ac:dyDescent="0.35">
      <c r="A5" s="18" t="s">
        <v>1</v>
      </c>
      <c r="B5" s="21" t="s">
        <v>16</v>
      </c>
      <c r="C5" s="18" t="s">
        <v>1</v>
      </c>
      <c r="D5" s="21" t="s">
        <v>16</v>
      </c>
      <c r="E5" s="18" t="s">
        <v>1</v>
      </c>
      <c r="F5" s="21" t="s">
        <v>16</v>
      </c>
      <c r="G5" s="2"/>
    </row>
    <row r="6" spans="1:7" x14ac:dyDescent="0.35">
      <c r="A6" s="22">
        <v>1</v>
      </c>
      <c r="B6" s="23">
        <v>0.9405</v>
      </c>
      <c r="C6" s="22">
        <v>1</v>
      </c>
      <c r="D6" s="23">
        <v>1.9970000000000001</v>
      </c>
      <c r="E6" s="22">
        <v>1</v>
      </c>
      <c r="F6" s="23">
        <v>3.0249999999999999</v>
      </c>
      <c r="G6" s="2"/>
    </row>
    <row r="7" spans="1:7" x14ac:dyDescent="0.35">
      <c r="A7" s="22">
        <v>2</v>
      </c>
      <c r="B7" s="23">
        <v>1.0149999999999999</v>
      </c>
      <c r="C7" s="22">
        <v>2</v>
      </c>
      <c r="D7" s="23">
        <v>1.97</v>
      </c>
      <c r="E7" s="22">
        <v>2</v>
      </c>
      <c r="F7" s="23">
        <v>3.0024999999999999</v>
      </c>
      <c r="G7" s="2"/>
    </row>
    <row r="8" spans="1:7" x14ac:dyDescent="0.35">
      <c r="A8" s="22">
        <v>3</v>
      </c>
      <c r="B8" s="23">
        <v>0.96550000000000002</v>
      </c>
      <c r="C8" s="22">
        <v>3</v>
      </c>
      <c r="D8" s="23">
        <v>2.0259999999999998</v>
      </c>
      <c r="E8" s="22">
        <v>3</v>
      </c>
      <c r="F8" s="23">
        <v>2.9925000000000002</v>
      </c>
      <c r="G8" s="2"/>
    </row>
    <row r="9" spans="1:7" x14ac:dyDescent="0.35">
      <c r="A9" s="22">
        <v>4</v>
      </c>
      <c r="B9" s="23">
        <v>1.0285</v>
      </c>
      <c r="C9" s="22">
        <v>4</v>
      </c>
      <c r="D9" s="23">
        <v>2.0314999999999999</v>
      </c>
      <c r="E9" s="22">
        <v>4</v>
      </c>
      <c r="F9" s="23">
        <v>2.9929999999999999</v>
      </c>
      <c r="G9" s="2"/>
    </row>
    <row r="10" spans="1:7" x14ac:dyDescent="0.35">
      <c r="A10" s="22">
        <v>5</v>
      </c>
      <c r="B10" s="23">
        <v>1.0285</v>
      </c>
      <c r="C10" s="22">
        <v>5</v>
      </c>
      <c r="D10" s="23">
        <v>1.9775</v>
      </c>
      <c r="E10" s="22">
        <v>5</v>
      </c>
      <c r="F10" s="23">
        <v>3.0085000000000002</v>
      </c>
      <c r="G10" s="2"/>
    </row>
    <row r="11" spans="1:7" x14ac:dyDescent="0.35">
      <c r="A11" s="24"/>
      <c r="B11" s="25"/>
      <c r="C11" s="24"/>
      <c r="D11" s="25"/>
      <c r="E11" s="24"/>
      <c r="F11" s="25"/>
      <c r="G11" s="2"/>
    </row>
    <row r="12" spans="1:7" x14ac:dyDescent="0.35">
      <c r="A12" s="22" t="s">
        <v>17</v>
      </c>
      <c r="B12" s="26" cm="1">
        <f t="array" ref="B12">IF(OR(B6:B10=""),"MEASURE",AVERAGE(B6:B10))</f>
        <v>0.99559999999999993</v>
      </c>
      <c r="C12" s="22" t="s">
        <v>17</v>
      </c>
      <c r="D12" s="26" cm="1">
        <f t="array" ref="D12">IF(OR(D6:D10=""),"MEASURE",AVERAGE(D6:D10))</f>
        <v>2.0004</v>
      </c>
      <c r="E12" s="22" t="s">
        <v>17</v>
      </c>
      <c r="F12" s="26" cm="1">
        <f t="array" ref="F12">IF(OR(F6:F10=""),"MEASURE",AVERAGE(F6:F10))</f>
        <v>3.0042999999999997</v>
      </c>
      <c r="G12" s="2"/>
    </row>
    <row r="13" spans="1:7" x14ac:dyDescent="0.35">
      <c r="A13" s="22" t="s">
        <v>18</v>
      </c>
      <c r="B13" s="26" cm="1">
        <f t="array" ref="B13">IF(OR(B6:B10=""),"MEASURE",MAX(B6:B10)-MIN(B6:B10))</f>
        <v>8.7999999999999967E-2</v>
      </c>
      <c r="C13" s="22" t="s">
        <v>18</v>
      </c>
      <c r="D13" s="26" cm="1">
        <f t="array" ref="D13">IF(OR(D6:D10=""),"MEASURE",MAX(D6:D10)-MIN(D6:D10))</f>
        <v>6.1499999999999888E-2</v>
      </c>
      <c r="E13" s="22" t="s">
        <v>18</v>
      </c>
      <c r="F13" s="26" cm="1">
        <f t="array" ref="F13">IF(OR(F6:F10=""),"MEASURE",MAX(F6:F10)-MIN(F6:F10))</f>
        <v>3.2499999999999751E-2</v>
      </c>
      <c r="G13" s="2"/>
    </row>
    <row r="14" spans="1:7" x14ac:dyDescent="0.35">
      <c r="A14" s="27" t="s">
        <v>19</v>
      </c>
      <c r="B14" s="28" t="str">
        <f>IF(B12="MEASURE","MEASURE",IF(AND((B3+B4)&gt;=B12&gt;=(B3-B4),B13&lt;=2*B4),"PASS","FAIL"))</f>
        <v>PASS</v>
      </c>
      <c r="C14" s="27" t="s">
        <v>19</v>
      </c>
      <c r="D14" s="28" t="str">
        <f>IF(D12="MEASURE","MEASURE",IF(AND((D3+D4)&gt;=D12&gt;=(D3-D4),D13&lt;=2*D4),"PASS","FAIL"))</f>
        <v>PASS</v>
      </c>
      <c r="E14" s="27" t="s">
        <v>19</v>
      </c>
      <c r="F14" s="28" t="str">
        <f>IF(F12="MEASURE","MEASURE",IF(AND((F3+F4)&gt;=F12&gt;=(F3-F4),F13&lt;=2*F4),"PASS","FAIL"))</f>
        <v>PASS</v>
      </c>
      <c r="G14" s="2"/>
    </row>
    <row r="15" spans="1:7" x14ac:dyDescent="0.35">
      <c r="A15" s="54" t="s">
        <v>20</v>
      </c>
      <c r="B15" s="55"/>
      <c r="C15" s="56" t="str">
        <f>IF(OR(B14="MEASURE",D14="MEASURE",F14="MEASURE"),"MEASURE",IF(AND(B14="PASS",D14="PASS",F14="PASS"),"PART PASS",IF(OR(B14="FAIL",D14="FAIL",F14="FAIL"),"PART FAIL","ERROR")))</f>
        <v>PART PASS</v>
      </c>
      <c r="D15" s="56"/>
      <c r="E15" s="56"/>
      <c r="F15" s="57"/>
      <c r="G15" s="2"/>
    </row>
  </sheetData>
  <sheetProtection selectLockedCells="1" pivotTables="0"/>
  <mergeCells count="6">
    <mergeCell ref="A1:G1"/>
    <mergeCell ref="A2:B2"/>
    <mergeCell ref="C2:D2"/>
    <mergeCell ref="E2:F2"/>
    <mergeCell ref="A15:B15"/>
    <mergeCell ref="C15:F15"/>
  </mergeCells>
  <conditionalFormatting sqref="B14 D14 F14">
    <cfRule type="containsText" dxfId="6" priority="3" operator="containsText" text="FAIL">
      <formula>NOT(ISERROR(SEARCH("FAIL",B14)))</formula>
    </cfRule>
    <cfRule type="containsText" dxfId="5" priority="4" operator="containsText" text="PASS">
      <formula>NOT(ISERROR(SEARCH("PASS",B14)))</formula>
    </cfRule>
  </conditionalFormatting>
  <conditionalFormatting sqref="C15">
    <cfRule type="containsText" dxfId="4" priority="1" operator="containsText" text="FAIL">
      <formula>NOT(ISERROR(SEARCH("FAIL",C15)))</formula>
    </cfRule>
    <cfRule type="containsText" dxfId="3" priority="2" operator="containsText" text="PASS">
      <formula>NOT(ISERROR(SEARCH("PASS",C15)))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67C0A-66CA-4CC2-92C1-12C0ED31231B}">
  <dimension ref="A1:Z34"/>
  <sheetViews>
    <sheetView zoomScale="180" zoomScaleNormal="180" workbookViewId="0">
      <selection activeCell="K2" sqref="K2"/>
    </sheetView>
  </sheetViews>
  <sheetFormatPr defaultRowHeight="14.5" x14ac:dyDescent="0.35"/>
  <cols>
    <col min="1" max="1" width="8.90625" style="38" customWidth="1"/>
    <col min="2" max="3" width="10.81640625" style="38" customWidth="1"/>
    <col min="4" max="4" width="3.26953125" style="38" customWidth="1"/>
    <col min="5" max="5" width="8" style="44" customWidth="1"/>
    <col min="6" max="6" width="8.7265625" style="5"/>
    <col min="7" max="7" width="8.81640625" style="5" customWidth="1"/>
    <col min="8" max="8" width="8.7265625" style="5"/>
    <col min="9" max="22" width="8.7265625" style="43"/>
  </cols>
  <sheetData>
    <row r="1" spans="1:26" s="36" customFormat="1" ht="33" x14ac:dyDescent="0.5">
      <c r="A1" s="29" t="s">
        <v>21</v>
      </c>
      <c r="B1" s="30" t="s">
        <v>22</v>
      </c>
      <c r="C1" s="30" t="s">
        <v>16</v>
      </c>
      <c r="D1" s="30"/>
      <c r="E1" s="29" t="s">
        <v>23</v>
      </c>
      <c r="F1" s="31" t="s">
        <v>24</v>
      </c>
      <c r="G1" s="32" t="s">
        <v>25</v>
      </c>
      <c r="H1" s="33" t="s">
        <v>26</v>
      </c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5"/>
      <c r="X1" s="35"/>
      <c r="Y1" s="35"/>
      <c r="Z1" s="35"/>
    </row>
    <row r="2" spans="1:26" x14ac:dyDescent="0.35">
      <c r="A2" s="37">
        <v>1</v>
      </c>
      <c r="B2" s="38" t="s">
        <v>27</v>
      </c>
      <c r="C2" s="39">
        <v>0.97850000000000004</v>
      </c>
      <c r="D2" s="47"/>
      <c r="E2" s="37">
        <v>1</v>
      </c>
      <c r="F2" s="40" cm="1">
        <f t="array" ref="F2:F7">_xlfn._xlws.FILTER($C$2:$C$21,$B$2:$B$21="A")</f>
        <v>1.2544999999999999</v>
      </c>
      <c r="G2" s="41" cm="1">
        <f t="array" ref="G2:G9">_xlfn._xlws.FILTER($C$2:$C$21,$B$2:$B$21="B")</f>
        <v>0.97850000000000004</v>
      </c>
      <c r="H2" s="42" cm="1">
        <f t="array" ref="H2:H7">_xlfn._xlws.FILTER($C$2:$C$21,$B$2:$B$21="C")</f>
        <v>1.2495000000000001</v>
      </c>
      <c r="W2" s="44"/>
      <c r="X2" s="44"/>
      <c r="Y2" s="44"/>
      <c r="Z2" s="44"/>
    </row>
    <row r="3" spans="1:26" x14ac:dyDescent="0.35">
      <c r="A3" s="37">
        <v>2</v>
      </c>
      <c r="B3" s="38" t="s">
        <v>28</v>
      </c>
      <c r="C3" s="39">
        <v>1.2544999999999999</v>
      </c>
      <c r="D3" s="47"/>
      <c r="E3" s="37">
        <v>2</v>
      </c>
      <c r="F3" s="40">
        <v>1.246</v>
      </c>
      <c r="G3" s="41">
        <v>3.9765000000000001</v>
      </c>
      <c r="H3" s="42">
        <v>1.2450000000000001</v>
      </c>
      <c r="W3" s="44"/>
      <c r="X3" s="44"/>
      <c r="Y3" s="44"/>
      <c r="Z3" s="44"/>
    </row>
    <row r="4" spans="1:26" x14ac:dyDescent="0.35">
      <c r="A4" s="37">
        <v>3</v>
      </c>
      <c r="B4" s="38" t="s">
        <v>29</v>
      </c>
      <c r="C4" s="39">
        <v>1.2495000000000001</v>
      </c>
      <c r="D4" s="47"/>
      <c r="E4" s="37">
        <v>3</v>
      </c>
      <c r="F4" s="40">
        <v>1.242</v>
      </c>
      <c r="G4" s="41">
        <v>0.61199999999999999</v>
      </c>
      <c r="H4" s="42">
        <v>2.3980000000000001</v>
      </c>
      <c r="W4" s="44"/>
      <c r="X4" s="44"/>
      <c r="Y4" s="44"/>
      <c r="Z4" s="44"/>
    </row>
    <row r="5" spans="1:26" x14ac:dyDescent="0.35">
      <c r="A5" s="37">
        <v>4</v>
      </c>
      <c r="B5" s="38" t="s">
        <v>28</v>
      </c>
      <c r="C5" s="39">
        <v>1.246</v>
      </c>
      <c r="D5" s="47"/>
      <c r="E5" s="37">
        <v>4</v>
      </c>
      <c r="F5" s="40">
        <v>1.2410000000000001</v>
      </c>
      <c r="G5" s="41">
        <v>1.163</v>
      </c>
      <c r="H5" s="42">
        <v>2.3769999999999998</v>
      </c>
      <c r="W5" s="44"/>
      <c r="X5" s="44"/>
      <c r="Y5" s="44"/>
      <c r="Z5" s="44"/>
    </row>
    <row r="6" spans="1:26" x14ac:dyDescent="0.35">
      <c r="A6" s="37">
        <v>5</v>
      </c>
      <c r="B6" s="38" t="s">
        <v>27</v>
      </c>
      <c r="C6" s="39">
        <v>3.9765000000000001</v>
      </c>
      <c r="D6" s="47"/>
      <c r="E6" s="37">
        <v>5</v>
      </c>
      <c r="F6" s="40">
        <v>2.3919999999999999</v>
      </c>
      <c r="G6" s="41">
        <v>0.97499999999999998</v>
      </c>
      <c r="H6" s="42">
        <v>2.3769999999999998</v>
      </c>
      <c r="W6" s="44"/>
      <c r="X6" s="44"/>
      <c r="Y6" s="44"/>
      <c r="Z6" s="44"/>
    </row>
    <row r="7" spans="1:26" x14ac:dyDescent="0.35">
      <c r="A7" s="37">
        <v>6</v>
      </c>
      <c r="B7" s="38" t="s">
        <v>29</v>
      </c>
      <c r="C7" s="39">
        <v>1.2450000000000001</v>
      </c>
      <c r="D7" s="47"/>
      <c r="E7" s="37">
        <v>6</v>
      </c>
      <c r="F7" s="40">
        <v>2.3774999999999999</v>
      </c>
      <c r="G7" s="41">
        <v>1.9630000000000001</v>
      </c>
      <c r="H7" s="42">
        <v>2.3780000000000001</v>
      </c>
      <c r="W7" s="44"/>
      <c r="X7" s="44"/>
      <c r="Y7" s="44"/>
      <c r="Z7" s="44"/>
    </row>
    <row r="8" spans="1:26" x14ac:dyDescent="0.35">
      <c r="A8" s="37">
        <v>7</v>
      </c>
      <c r="B8" s="38" t="s">
        <v>28</v>
      </c>
      <c r="C8" s="39">
        <v>1.242</v>
      </c>
      <c r="D8" s="47"/>
      <c r="E8" s="37">
        <v>7</v>
      </c>
      <c r="F8" s="40"/>
      <c r="G8" s="41">
        <v>0.61250000000000004</v>
      </c>
      <c r="H8" s="42"/>
      <c r="W8" s="44"/>
      <c r="X8" s="44"/>
      <c r="Y8" s="44"/>
      <c r="Z8" s="44"/>
    </row>
    <row r="9" spans="1:26" x14ac:dyDescent="0.35">
      <c r="A9" s="37">
        <v>8</v>
      </c>
      <c r="B9" s="38" t="s">
        <v>27</v>
      </c>
      <c r="C9" s="39">
        <v>0.61199999999999999</v>
      </c>
      <c r="D9" s="47"/>
      <c r="E9" s="37">
        <v>8</v>
      </c>
      <c r="F9" s="40"/>
      <c r="G9" s="41">
        <v>3.6030000000000002</v>
      </c>
      <c r="H9" s="42"/>
      <c r="W9" s="44"/>
      <c r="X9" s="44"/>
      <c r="Y9" s="44"/>
      <c r="Z9" s="44"/>
    </row>
    <row r="10" spans="1:26" x14ac:dyDescent="0.35">
      <c r="A10" s="37">
        <v>9</v>
      </c>
      <c r="B10" s="38" t="s">
        <v>27</v>
      </c>
      <c r="C10" s="39">
        <v>1.163</v>
      </c>
      <c r="D10" s="47"/>
      <c r="E10" s="37">
        <v>9</v>
      </c>
      <c r="F10" s="40"/>
      <c r="G10" s="41"/>
      <c r="H10" s="42"/>
      <c r="W10" s="44"/>
      <c r="X10" s="44"/>
      <c r="Y10" s="44"/>
      <c r="Z10" s="44"/>
    </row>
    <row r="11" spans="1:26" x14ac:dyDescent="0.35">
      <c r="A11" s="37">
        <v>10</v>
      </c>
      <c r="B11" s="38" t="s">
        <v>28</v>
      </c>
      <c r="C11" s="39">
        <v>1.2410000000000001</v>
      </c>
      <c r="D11" s="47"/>
      <c r="E11" s="37">
        <v>10</v>
      </c>
      <c r="F11" s="40"/>
      <c r="G11" s="41"/>
      <c r="H11" s="42"/>
      <c r="W11" s="44"/>
      <c r="X11" s="44"/>
      <c r="Y11" s="44"/>
      <c r="Z11" s="44"/>
    </row>
    <row r="12" spans="1:26" x14ac:dyDescent="0.35">
      <c r="A12" s="37">
        <v>11</v>
      </c>
      <c r="B12" s="38" t="s">
        <v>29</v>
      </c>
      <c r="C12" s="39">
        <v>2.3980000000000001</v>
      </c>
      <c r="D12" s="47"/>
      <c r="E12" s="37">
        <v>11</v>
      </c>
      <c r="F12" s="40"/>
      <c r="G12" s="41"/>
      <c r="H12" s="42"/>
      <c r="W12" s="44"/>
      <c r="X12" s="44"/>
      <c r="Y12" s="44"/>
      <c r="Z12" s="44"/>
    </row>
    <row r="13" spans="1:26" x14ac:dyDescent="0.35">
      <c r="A13" s="37">
        <v>12</v>
      </c>
      <c r="B13" s="38" t="s">
        <v>27</v>
      </c>
      <c r="C13" s="39">
        <v>0.97499999999999998</v>
      </c>
      <c r="D13" s="47"/>
      <c r="E13" s="37">
        <v>12</v>
      </c>
      <c r="F13" s="40"/>
      <c r="G13" s="41"/>
      <c r="H13" s="42"/>
      <c r="W13" s="44"/>
      <c r="X13" s="44"/>
      <c r="Y13" s="44"/>
      <c r="Z13" s="44"/>
    </row>
    <row r="14" spans="1:26" x14ac:dyDescent="0.35">
      <c r="A14" s="37">
        <v>13</v>
      </c>
      <c r="B14" s="38" t="s">
        <v>28</v>
      </c>
      <c r="C14" s="39">
        <v>2.3919999999999999</v>
      </c>
      <c r="D14" s="47"/>
      <c r="E14" s="37">
        <v>13</v>
      </c>
      <c r="F14" s="40"/>
      <c r="G14" s="41"/>
      <c r="H14" s="42"/>
      <c r="W14" s="44"/>
      <c r="X14" s="44"/>
      <c r="Y14" s="44"/>
      <c r="Z14" s="44"/>
    </row>
    <row r="15" spans="1:26" x14ac:dyDescent="0.35">
      <c r="A15" s="37">
        <v>14</v>
      </c>
      <c r="B15" s="38" t="s">
        <v>29</v>
      </c>
      <c r="C15" s="39">
        <v>2.3769999999999998</v>
      </c>
      <c r="D15" s="47"/>
      <c r="E15" s="37">
        <v>14</v>
      </c>
      <c r="F15" s="40"/>
      <c r="G15" s="41"/>
      <c r="H15" s="42"/>
      <c r="W15" s="44"/>
      <c r="X15" s="44"/>
      <c r="Y15" s="44"/>
      <c r="Z15" s="44"/>
    </row>
    <row r="16" spans="1:26" x14ac:dyDescent="0.35">
      <c r="A16" s="37">
        <v>15</v>
      </c>
      <c r="B16" s="38" t="s">
        <v>27</v>
      </c>
      <c r="C16" s="39">
        <v>1.9630000000000001</v>
      </c>
      <c r="D16" s="47"/>
      <c r="E16" s="37">
        <v>15</v>
      </c>
      <c r="F16" s="40"/>
      <c r="G16" s="41"/>
      <c r="H16" s="42"/>
      <c r="W16" s="44"/>
      <c r="X16" s="44"/>
      <c r="Y16" s="44"/>
      <c r="Z16" s="44"/>
    </row>
    <row r="17" spans="1:26" x14ac:dyDescent="0.35">
      <c r="A17" s="37">
        <v>16</v>
      </c>
      <c r="B17" s="38" t="s">
        <v>29</v>
      </c>
      <c r="C17" s="39">
        <v>2.3769999999999998</v>
      </c>
      <c r="D17" s="47"/>
      <c r="E17" s="37">
        <v>16</v>
      </c>
      <c r="F17" s="40"/>
      <c r="G17" s="41"/>
      <c r="H17" s="42"/>
      <c r="W17" s="44"/>
      <c r="X17" s="44"/>
      <c r="Y17" s="44"/>
      <c r="Z17" s="44"/>
    </row>
    <row r="18" spans="1:26" x14ac:dyDescent="0.35">
      <c r="A18" s="37">
        <v>17</v>
      </c>
      <c r="B18" s="38" t="s">
        <v>28</v>
      </c>
      <c r="C18" s="39">
        <v>2.3774999999999999</v>
      </c>
      <c r="D18" s="47"/>
      <c r="E18" s="37">
        <v>17</v>
      </c>
      <c r="F18" s="40"/>
      <c r="G18" s="41"/>
      <c r="H18" s="42"/>
      <c r="W18" s="44"/>
      <c r="X18" s="44"/>
      <c r="Y18" s="44"/>
      <c r="Z18" s="44"/>
    </row>
    <row r="19" spans="1:26" x14ac:dyDescent="0.35">
      <c r="A19" s="37">
        <v>18</v>
      </c>
      <c r="B19" s="38" t="s">
        <v>29</v>
      </c>
      <c r="C19" s="39">
        <v>2.3780000000000001</v>
      </c>
      <c r="D19" s="47"/>
      <c r="E19" s="37">
        <v>18</v>
      </c>
      <c r="F19" s="40"/>
      <c r="G19" s="41"/>
      <c r="H19" s="42"/>
      <c r="W19" s="44"/>
      <c r="X19" s="44"/>
      <c r="Y19" s="44"/>
      <c r="Z19" s="44"/>
    </row>
    <row r="20" spans="1:26" x14ac:dyDescent="0.35">
      <c r="A20" s="37">
        <v>19</v>
      </c>
      <c r="B20" s="38" t="s">
        <v>27</v>
      </c>
      <c r="C20" s="39">
        <v>0.61250000000000004</v>
      </c>
      <c r="D20" s="47"/>
      <c r="E20" s="37">
        <v>19</v>
      </c>
      <c r="F20" s="40"/>
      <c r="G20" s="41"/>
      <c r="H20" s="42"/>
      <c r="W20" s="44"/>
      <c r="X20" s="44"/>
      <c r="Y20" s="44"/>
      <c r="Z20" s="44"/>
    </row>
    <row r="21" spans="1:26" x14ac:dyDescent="0.35">
      <c r="A21" s="37">
        <v>20</v>
      </c>
      <c r="B21" s="38" t="s">
        <v>27</v>
      </c>
      <c r="C21" s="39">
        <v>3.6030000000000002</v>
      </c>
      <c r="D21" s="47"/>
      <c r="E21" s="37">
        <v>20</v>
      </c>
      <c r="F21" s="40"/>
      <c r="G21" s="41"/>
      <c r="H21" s="42"/>
      <c r="W21" s="44"/>
      <c r="X21" s="44"/>
      <c r="Y21" s="44"/>
      <c r="Z21" s="44"/>
    </row>
    <row r="22" spans="1:26" s="43" customFormat="1" x14ac:dyDescent="0.35">
      <c r="A22" s="45"/>
      <c r="B22" s="45"/>
      <c r="C22" s="45"/>
      <c r="D22" s="45"/>
      <c r="F22" s="46"/>
      <c r="G22" s="46"/>
      <c r="H22" s="46"/>
    </row>
    <row r="23" spans="1:26" s="43" customFormat="1" x14ac:dyDescent="0.35">
      <c r="A23" s="45"/>
      <c r="B23" s="45"/>
      <c r="C23" s="45"/>
      <c r="D23" s="45"/>
      <c r="F23" s="46"/>
      <c r="G23" s="46"/>
      <c r="H23" s="46"/>
    </row>
    <row r="24" spans="1:26" s="43" customFormat="1" x14ac:dyDescent="0.35">
      <c r="A24" s="45"/>
      <c r="B24" s="45"/>
      <c r="C24" s="45"/>
      <c r="D24" s="45"/>
      <c r="F24" s="46"/>
      <c r="G24" s="46"/>
      <c r="H24" s="46"/>
    </row>
    <row r="25" spans="1:26" s="43" customFormat="1" x14ac:dyDescent="0.35">
      <c r="A25" s="45"/>
      <c r="B25" s="45"/>
      <c r="C25" s="45"/>
      <c r="D25" s="45"/>
      <c r="F25" s="46"/>
      <c r="G25" s="46"/>
      <c r="H25" s="46"/>
    </row>
    <row r="26" spans="1:26" s="43" customFormat="1" x14ac:dyDescent="0.35">
      <c r="A26" s="45"/>
      <c r="B26" s="45"/>
      <c r="C26" s="45"/>
      <c r="D26" s="45"/>
      <c r="F26" s="46"/>
      <c r="G26" s="46"/>
      <c r="H26" s="46"/>
    </row>
    <row r="27" spans="1:26" s="43" customFormat="1" x14ac:dyDescent="0.35">
      <c r="B27" s="45"/>
      <c r="C27" s="45"/>
      <c r="D27" s="45"/>
      <c r="F27" s="46"/>
      <c r="G27" s="46"/>
      <c r="H27" s="46"/>
    </row>
    <row r="28" spans="1:26" s="43" customFormat="1" x14ac:dyDescent="0.35">
      <c r="A28" s="45"/>
      <c r="B28" s="45"/>
      <c r="C28" s="45"/>
      <c r="D28" s="45"/>
      <c r="F28" s="46"/>
      <c r="G28" s="46"/>
      <c r="H28" s="46"/>
    </row>
    <row r="29" spans="1:26" s="43" customFormat="1" x14ac:dyDescent="0.35">
      <c r="A29" s="45"/>
      <c r="B29" s="45"/>
      <c r="C29" s="45"/>
      <c r="D29" s="45"/>
      <c r="F29" s="46"/>
      <c r="G29" s="46"/>
      <c r="H29" s="46"/>
    </row>
    <row r="30" spans="1:26" s="43" customFormat="1" x14ac:dyDescent="0.35">
      <c r="A30" s="45"/>
      <c r="B30" s="45"/>
      <c r="C30" s="45"/>
      <c r="D30" s="45"/>
      <c r="F30" s="46"/>
      <c r="G30" s="46"/>
      <c r="H30" s="46"/>
    </row>
    <row r="31" spans="1:26" s="43" customFormat="1" x14ac:dyDescent="0.35">
      <c r="A31" s="45"/>
      <c r="B31" s="45"/>
      <c r="C31" s="45"/>
      <c r="D31" s="45"/>
      <c r="F31" s="46"/>
      <c r="G31" s="46"/>
      <c r="H31" s="46"/>
    </row>
    <row r="32" spans="1:26" s="43" customFormat="1" x14ac:dyDescent="0.35">
      <c r="A32" s="45"/>
      <c r="B32" s="45"/>
      <c r="C32" s="45"/>
      <c r="D32" s="45"/>
      <c r="F32" s="46"/>
      <c r="G32" s="46"/>
      <c r="H32" s="46"/>
    </row>
    <row r="33" spans="1:8" s="43" customFormat="1" x14ac:dyDescent="0.35">
      <c r="A33" s="45"/>
      <c r="B33" s="45"/>
      <c r="C33" s="45"/>
      <c r="D33" s="45"/>
      <c r="F33" s="46"/>
      <c r="G33" s="46"/>
      <c r="H33" s="46"/>
    </row>
    <row r="34" spans="1:8" s="43" customFormat="1" x14ac:dyDescent="0.35">
      <c r="A34" s="45"/>
      <c r="B34" s="45"/>
      <c r="C34" s="45"/>
      <c r="D34" s="45"/>
      <c r="F34" s="46"/>
      <c r="G34" s="46"/>
      <c r="H34" s="46"/>
    </row>
  </sheetData>
  <conditionalFormatting sqref="B2:D21">
    <cfRule type="cellIs" dxfId="2" priority="1" operator="equal">
      <formula>"C"</formula>
    </cfRule>
    <cfRule type="cellIs" dxfId="1" priority="2" operator="equal">
      <formula>"B"</formula>
    </cfRule>
    <cfRule type="cellIs" dxfId="0" priority="3" operator="equal">
      <formula>"A"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5fe1037-debd-4afa-ac3b-59b8946fe2ab">
      <Terms xmlns="http://schemas.microsoft.com/office/infopath/2007/PartnerControls"/>
    </lcf76f155ced4ddcb4097134ff3c332f>
    <TaxCatchAll xmlns="7b4d620f-d785-47ef-ae85-d953edcaa542" xsi:nil="true"/>
    <SharedWithUsers xmlns="7b4d620f-d785-47ef-ae85-d953edcaa542">
      <UserInfo>
        <DisplayName>Andy Duvall</DisplayName>
        <AccountId>12</AccountId>
        <AccountType/>
      </UserInfo>
      <UserInfo>
        <DisplayName>Dani Haynes</DisplayName>
        <AccountId>17</AccountId>
        <AccountType/>
      </UserInfo>
      <UserInfo>
        <DisplayName>Riley Tronson</DisplayName>
        <AccountId>9</AccountId>
        <AccountType/>
      </UserInfo>
      <UserInfo>
        <DisplayName>Mike Martino</DisplayName>
        <AccountId>13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D3AF5CE642143BE1945BDCBA77944" ma:contentTypeVersion="15" ma:contentTypeDescription="Create a new document." ma:contentTypeScope="" ma:versionID="698e9e0cce418b2970b53796958f45d4">
  <xsd:schema xmlns:xsd="http://www.w3.org/2001/XMLSchema" xmlns:xs="http://www.w3.org/2001/XMLSchema" xmlns:p="http://schemas.microsoft.com/office/2006/metadata/properties" xmlns:ns2="65fe1037-debd-4afa-ac3b-59b8946fe2ab" xmlns:ns3="7b4d620f-d785-47ef-ae85-d953edcaa542" targetNamespace="http://schemas.microsoft.com/office/2006/metadata/properties" ma:root="true" ma:fieldsID="2e1ede367776caa55083e03ee10b5944" ns2:_="" ns3:_="">
    <xsd:import namespace="65fe1037-debd-4afa-ac3b-59b8946fe2ab"/>
    <xsd:import namespace="7b4d620f-d785-47ef-ae85-d953edcaa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fe1037-debd-4afa-ac3b-59b8946fe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5ac3830-8383-4498-8335-c2d75f371d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4d620f-d785-47ef-ae85-d953edcaa54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070e000-fd40-421a-b861-f02ca491b803}" ma:internalName="TaxCatchAll" ma:showField="CatchAllData" ma:web="7b4d620f-d785-47ef-ae85-d953edcaa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45EC4C-BB10-4370-897D-14D32BE8C8E4}">
  <ds:schemaRefs>
    <ds:schemaRef ds:uri="http://schemas.microsoft.com/office/2006/metadata/properties"/>
    <ds:schemaRef ds:uri="http://schemas.microsoft.com/office/infopath/2007/PartnerControls"/>
    <ds:schemaRef ds:uri="65fe1037-debd-4afa-ac3b-59b8946fe2ab"/>
    <ds:schemaRef ds:uri="7b4d620f-d785-47ef-ae85-d953edcaa542"/>
  </ds:schemaRefs>
</ds:datastoreItem>
</file>

<file path=customXml/itemProps2.xml><?xml version="1.0" encoding="utf-8"?>
<ds:datastoreItem xmlns:ds="http://schemas.openxmlformats.org/officeDocument/2006/customXml" ds:itemID="{98256B80-3669-4207-BEB3-CCFA2BA307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BF92B4-B0EB-48A6-87DD-99910523AF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fe1037-debd-4afa-ac3b-59b8946fe2ab"/>
    <ds:schemaRef ds:uri="7b4d620f-d785-47ef-ae85-d953edcaa5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Simple</vt:lpstr>
      <vt:lpstr>Name Ranges</vt:lpstr>
      <vt:lpstr>Allow Edit</vt:lpstr>
      <vt:lpstr>Locked Cells</vt:lpstr>
      <vt:lpstr>Lkd Cell Data Val</vt:lpstr>
      <vt:lpstr>Cond Format</vt:lpstr>
      <vt:lpstr>Formula</vt:lpstr>
      <vt:lpstr>Offset</vt:lpstr>
      <vt:lpstr>'Name Ranges'!Feature_A</vt:lpstr>
      <vt:lpstr>'Name Ranges'!Feature_B</vt:lpstr>
      <vt:lpstr>'Name Ranges'!Feature_C</vt:lpstr>
      <vt:lpstr>'Allow Edit'!TAB_SIM</vt:lpstr>
      <vt:lpstr>'Cond Format'!TAB_SIM</vt:lpstr>
      <vt:lpstr>Formula!TAB_SIM</vt:lpstr>
      <vt:lpstr>'Lkd Cell Data Val'!TAB_SIM</vt:lpstr>
      <vt:lpstr>'Locked Cells'!TAB_SIM</vt:lpstr>
      <vt:lpstr>'Allow Edit'!TEST</vt:lpstr>
      <vt:lpstr>'Cond Format'!TEST</vt:lpstr>
      <vt:lpstr>Formula!TEST</vt:lpstr>
      <vt:lpstr>'Lkd Cell Data Val'!TEST</vt:lpstr>
      <vt:lpstr>'Locked Cells'!TEST</vt:lpstr>
      <vt:lpstr>'Name Ranges'!TEST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Duvall</dc:creator>
  <cp:keywords/>
  <dc:description/>
  <cp:lastModifiedBy>Andy Duvall</cp:lastModifiedBy>
  <cp:revision/>
  <dcterms:created xsi:type="dcterms:W3CDTF">2024-05-07T22:11:53Z</dcterms:created>
  <dcterms:modified xsi:type="dcterms:W3CDTF">2024-07-18T22:53:23Z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0x0101000E0D3AF5CE642143BE1945BDCBA77944</vt:lpwstr>
  </property>
</Properties>
</file>